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■令和６年度\02　治山\01_国補事業（PPI～台帳）\17_Ｒ７徳林　復旧治山（Ｒ６補正）　神山町江田　渓間工事（担い手確保型）\01　設計関係\00  入札情報閲覧ﾃﾞｰﾀ\01　PPI\"/>
    </mc:Choice>
  </mc:AlternateContent>
  <xr:revisionPtr revIDLastSave="0" documentId="13_ncr:1_{64F24EC3-6790-45DC-B1E0-3A712E3699BC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工事費内訳書!$A$1:$G$82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工事費内訳書!$G$82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1" i="59"/>
  <c r="G33" i="59"/>
  <c r="G39" i="59"/>
  <c r="G41" i="59"/>
  <c r="G44" i="59"/>
  <c r="G46" i="59"/>
  <c r="G51" i="59"/>
  <c r="G50" i="59" s="1"/>
  <c r="G65" i="59"/>
  <c r="G64" i="59" s="1"/>
  <c r="G63" i="59" s="1"/>
  <c r="G75" i="59"/>
  <c r="G74" i="59" s="1"/>
  <c r="G73" i="59" s="1"/>
  <c r="G72" i="59" s="1"/>
  <c r="G70" i="59" s="1"/>
  <c r="G78" i="59"/>
  <c r="G69" i="59" l="1"/>
  <c r="G43" i="59"/>
  <c r="G38" i="59"/>
  <c r="G20" i="59"/>
  <c r="G13" i="59" l="1"/>
  <c r="G12" i="59" s="1"/>
  <c r="G11" i="59" s="1"/>
  <c r="G10" i="59" s="1"/>
  <c r="G81" i="59" s="1"/>
  <c r="G82" i="59" s="1"/>
</calcChain>
</file>

<file path=xl/sharedStrings.xml><?xml version="1.0" encoding="utf-8"?>
<sst xmlns="http://schemas.openxmlformats.org/spreadsheetml/2006/main" count="159" uniqueCount="90">
  <si>
    <t>住　　　　所</t>
  </si>
  <si>
    <t>商号又は名称</t>
  </si>
  <si>
    <t>代 表 者 名</t>
  </si>
  <si>
    <t>工事費内訳書</t>
  </si>
  <si>
    <t>工 事 名</t>
  </si>
  <si>
    <t>Ｒ７徳林　復旧治山（Ｒ６補正）　神山町江田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</si>
  <si>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</si>
  <si>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</si>
  <si>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</si>
  <si>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</si>
  <si>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</si>
  <si>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</si>
  <si>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</si>
  <si>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</si>
  <si>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</si>
  <si>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</si>
  <si>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</si>
  <si>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</si>
  <si>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m3</t>
  </si>
  <si>
    <t>㎡</t>
  </si>
  <si>
    <t>治山ダム工
_x000D_</t>
  </si>
  <si>
    <t>コンクリート谷止工
_x000D_</t>
  </si>
  <si>
    <t>コンクリート（本堤）
_x000D_BB18-8-40　W/C≦60％</t>
  </si>
  <si>
    <t>水平打継目鉄筋
_x000D_D22mm</t>
  </si>
  <si>
    <t>本</t>
  </si>
  <si>
    <t>止水板設置（塩化ビニール樹脂止水板）
_x000D_</t>
  </si>
  <si>
    <t>ｍ</t>
  </si>
  <si>
    <t>足場
_x000D_</t>
  </si>
  <si>
    <t>間詰工
_x000D_</t>
  </si>
  <si>
    <t>渓間工付属物設置工
_x000D_</t>
  </si>
  <si>
    <t>堤名板取付工
_x000D_</t>
  </si>
  <si>
    <t>ネームプレート（ｱﾙﾐﾆｳﾑ軽合金鋳造製）
_x000D_A型(横40cm×縦30cm×1cm)　堤名板用</t>
  </si>
  <si>
    <t>枚</t>
  </si>
  <si>
    <t>点検施設工
_x000D_</t>
  </si>
  <si>
    <t>昇降ステップ
_x000D_幅300×径19mm</t>
  </si>
  <si>
    <t>構造物撤去工
_x000D_</t>
  </si>
  <si>
    <t>構造物取壊し工
_x000D_</t>
  </si>
  <si>
    <t>運搬処理工
_x000D_</t>
  </si>
  <si>
    <t>処分費
_x000D_コンクリート</t>
  </si>
  <si>
    <t>ton</t>
  </si>
  <si>
    <t>支障木処理工
_x000D_</t>
  </si>
  <si>
    <t>スギ　伐採費
_x000D_胸高直径　30cm</t>
  </si>
  <si>
    <t>スギ　伐採費
_x000D_胸高直径　31cm</t>
  </si>
  <si>
    <t>スギ　伐採費
_x000D_胸高直径　38cm</t>
  </si>
  <si>
    <t>スギ　伐採費
_x000D_胸高直径　43cm</t>
  </si>
  <si>
    <t>スギ　伐採費
_x000D_胸高直径　62cm</t>
  </si>
  <si>
    <t>ヒノキ　伐採費
_x000D_胸高直径　17cm</t>
  </si>
  <si>
    <t>ヒノキ　伐採費
_x000D_胸高直径　18cm</t>
  </si>
  <si>
    <t>ヒノキ　伐採費
_x000D_胸高直径　28cm</t>
  </si>
  <si>
    <t>雑木　伐採費
_x000D_31cm以上</t>
  </si>
  <si>
    <t>処分費
_x000D_根株</t>
  </si>
  <si>
    <t>仮設工
_x000D_</t>
  </si>
  <si>
    <t>仮排水
_x000D_</t>
  </si>
  <si>
    <t>袋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</si>
  <si>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</si>
  <si>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</si>
  <si>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</si>
  <si>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</si>
  <si>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</si>
  <si>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</si>
  <si>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</si>
  <si>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</si>
  <si>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</si>
  <si>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</si>
  <si>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</si>
  <si>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</si>
  <si>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</si>
  <si>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 xml:space="preserve">作業土工
</t>
    <phoneticPr fontId="7"/>
  </si>
  <si>
    <t>床掘り
礫質土</t>
    <phoneticPr fontId="7"/>
  </si>
  <si>
    <t>床掘り
軟岩ⅠＢ</t>
    <phoneticPr fontId="7"/>
  </si>
  <si>
    <t xml:space="preserve">土砂掘削面整形
</t>
    <phoneticPr fontId="7"/>
  </si>
  <si>
    <t xml:space="preserve">岩盤掘削面整形
</t>
    <phoneticPr fontId="7"/>
  </si>
  <si>
    <t xml:space="preserve">打継面清掃
</t>
    <phoneticPr fontId="7"/>
  </si>
  <si>
    <t xml:space="preserve">円形型枠
内径500mm </t>
    <phoneticPr fontId="7"/>
  </si>
  <si>
    <t>型枠工
治山ダム工</t>
    <phoneticPr fontId="7"/>
  </si>
  <si>
    <t xml:space="preserve">角材式残存型枠工
90×90×2,000mm
</t>
    <phoneticPr fontId="7"/>
  </si>
  <si>
    <t>型枠（放水路）
一般型枠</t>
    <phoneticPr fontId="7"/>
  </si>
  <si>
    <t>目地板設置工
瀝青繊維質目地板 t=10mm</t>
    <phoneticPr fontId="7"/>
  </si>
  <si>
    <t xml:space="preserve">止型枠
</t>
    <phoneticPr fontId="7"/>
  </si>
  <si>
    <t>コンクリート（間詰）
18-8-40BB W/C≦60%、一般養生</t>
    <phoneticPr fontId="7"/>
  </si>
  <si>
    <t>型枠（間詰）
一般型枠</t>
    <phoneticPr fontId="7"/>
  </si>
  <si>
    <t>石積工（間詰）
割栗石5～15cm、目潰しコンクリート</t>
    <phoneticPr fontId="7"/>
  </si>
  <si>
    <t>コンクリート（埋戻し）
18-8-40BB W/C≦60%、養生なし</t>
    <phoneticPr fontId="7"/>
  </si>
  <si>
    <t xml:space="preserve">コンクリート構造物取りこわし工(ｺﾝｸﾘｰﾄﾌﾞﾚｰｶ)
</t>
    <phoneticPr fontId="7"/>
  </si>
  <si>
    <t>コンクリート殻積込</t>
    <phoneticPr fontId="7"/>
  </si>
  <si>
    <t>コンクリート殻運搬</t>
    <phoneticPr fontId="7"/>
  </si>
  <si>
    <t xml:space="preserve">根株運搬
</t>
    <phoneticPr fontId="7"/>
  </si>
  <si>
    <t>大型土のう工
撤去</t>
    <phoneticPr fontId="7"/>
  </si>
  <si>
    <t>大型土のう工
製作・設置</t>
    <phoneticPr fontId="7"/>
  </si>
  <si>
    <t>暗渠排水管
波状管及び網状管,φ500mm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</si>
</sst>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4"/>
  <sheetViews>
    <sheetView showGridLines="0" tabSelected="1" topLeftCell="A26" zoomScaleNormal="100" zoomScaleSheetLayoutView="100" workbookViewId="0">
      <selection activeCell="F31" sqref="F31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+G11+G69</f>
        <v>0</v>
      </c>
      <c r="H10" s="13"/>
      <c r="I10" s="14">
        <v>1</v>
      </c>
      <c r="J10" s="14"/>
    </row>
    <row r="11" spans="1:10" ht="42" customHeight="1" x14ac:dyDescent="0.15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+G13+G63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+G14+G20+G38+G43+G50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17</v>
      </c>
      <c r="D14" s="25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67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68</v>
      </c>
      <c r="E16" s="10" t="s">
        <v>18</v>
      </c>
      <c r="F16" s="11">
        <v>137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69</v>
      </c>
      <c r="E17" s="10" t="s">
        <v>18</v>
      </c>
      <c r="F17" s="11">
        <v>102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70</v>
      </c>
      <c r="E18" s="10" t="s">
        <v>19</v>
      </c>
      <c r="F18" s="11">
        <v>11.7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71</v>
      </c>
      <c r="E19" s="10" t="s">
        <v>19</v>
      </c>
      <c r="F19" s="11">
        <v>71.3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24" t="s">
        <v>20</v>
      </c>
      <c r="D20" s="25"/>
      <c r="E20" s="10" t="s">
        <v>13</v>
      </c>
      <c r="F20" s="11">
        <v>1</v>
      </c>
      <c r="G20" s="12">
        <f>+G21+G33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21</v>
      </c>
      <c r="E21" s="10" t="s">
        <v>13</v>
      </c>
      <c r="F21" s="11">
        <v>1</v>
      </c>
      <c r="G21" s="12">
        <f>+G22+G23+G24+G25+G26+G27+G28+G29+G30+G31+G32</f>
        <v>0</v>
      </c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22</v>
      </c>
      <c r="E22" s="10" t="s">
        <v>18</v>
      </c>
      <c r="F22" s="11">
        <v>236.5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72</v>
      </c>
      <c r="E23" s="10" t="s">
        <v>18</v>
      </c>
      <c r="F23" s="11">
        <v>236.5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23</v>
      </c>
      <c r="E24" s="10" t="s">
        <v>24</v>
      </c>
      <c r="F24" s="11">
        <v>149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73</v>
      </c>
      <c r="E25" s="10" t="s">
        <v>24</v>
      </c>
      <c r="F25" s="11">
        <v>2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74</v>
      </c>
      <c r="E26" s="10" t="s">
        <v>19</v>
      </c>
      <c r="F26" s="11">
        <v>164.5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75</v>
      </c>
      <c r="E27" s="10" t="s">
        <v>19</v>
      </c>
      <c r="F27" s="11">
        <v>71.900000000000006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76</v>
      </c>
      <c r="E28" s="10" t="s">
        <v>19</v>
      </c>
      <c r="F28" s="11">
        <v>7.7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77</v>
      </c>
      <c r="E29" s="10" t="s">
        <v>19</v>
      </c>
      <c r="F29" s="11">
        <v>12.3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78</v>
      </c>
      <c r="E30" s="10" t="s">
        <v>19</v>
      </c>
      <c r="F30" s="11">
        <v>12.3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25</v>
      </c>
      <c r="E31" s="10" t="s">
        <v>26</v>
      </c>
      <c r="F31" s="11">
        <v>4.5999999999999996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27</v>
      </c>
      <c r="E32" s="10" t="s">
        <v>26</v>
      </c>
      <c r="F32" s="11">
        <v>115.3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28</v>
      </c>
      <c r="E33" s="10" t="s">
        <v>13</v>
      </c>
      <c r="F33" s="11">
        <v>1</v>
      </c>
      <c r="G33" s="12">
        <f>+G34+G35+G36+G37</f>
        <v>0</v>
      </c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79</v>
      </c>
      <c r="E34" s="10" t="s">
        <v>18</v>
      </c>
      <c r="F34" s="11">
        <v>1.5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80</v>
      </c>
      <c r="E35" s="10" t="s">
        <v>19</v>
      </c>
      <c r="F35" s="11">
        <v>5.2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81</v>
      </c>
      <c r="E36" s="10" t="s">
        <v>19</v>
      </c>
      <c r="F36" s="11">
        <v>5.2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82</v>
      </c>
      <c r="E37" s="10" t="s">
        <v>18</v>
      </c>
      <c r="F37" s="11">
        <v>4.9000000000000004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24" t="s">
        <v>29</v>
      </c>
      <c r="D38" s="25"/>
      <c r="E38" s="10" t="s">
        <v>13</v>
      </c>
      <c r="F38" s="11">
        <v>1</v>
      </c>
      <c r="G38" s="12">
        <f>+G39+G41</f>
        <v>0</v>
      </c>
      <c r="H38" s="13"/>
      <c r="I38" s="14">
        <v>29</v>
      </c>
      <c r="J38" s="14">
        <v>3</v>
      </c>
    </row>
    <row r="39" spans="1:10" ht="42" customHeight="1" x14ac:dyDescent="0.15">
      <c r="A39" s="15"/>
      <c r="B39" s="16"/>
      <c r="C39" s="16"/>
      <c r="D39" s="17" t="s">
        <v>30</v>
      </c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31</v>
      </c>
      <c r="E40" s="10" t="s">
        <v>32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33</v>
      </c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34</v>
      </c>
      <c r="E42" s="10" t="s">
        <v>24</v>
      </c>
      <c r="F42" s="11">
        <v>20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24" t="s">
        <v>35</v>
      </c>
      <c r="D43" s="25"/>
      <c r="E43" s="10" t="s">
        <v>13</v>
      </c>
      <c r="F43" s="11">
        <v>1</v>
      </c>
      <c r="G43" s="12">
        <f>+G44+G46</f>
        <v>0</v>
      </c>
      <c r="H43" s="13"/>
      <c r="I43" s="14">
        <v>34</v>
      </c>
      <c r="J43" s="14">
        <v>3</v>
      </c>
    </row>
    <row r="44" spans="1:10" ht="42" customHeight="1" x14ac:dyDescent="0.15">
      <c r="A44" s="15"/>
      <c r="B44" s="16"/>
      <c r="C44" s="16"/>
      <c r="D44" s="17" t="s">
        <v>36</v>
      </c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83</v>
      </c>
      <c r="E45" s="10" t="s">
        <v>18</v>
      </c>
      <c r="F45" s="11">
        <v>0.8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37</v>
      </c>
      <c r="E46" s="10" t="s">
        <v>13</v>
      </c>
      <c r="F46" s="11">
        <v>1</v>
      </c>
      <c r="G46" s="12">
        <f>+G47+G48+G49</f>
        <v>0</v>
      </c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84</v>
      </c>
      <c r="E47" s="10" t="s">
        <v>18</v>
      </c>
      <c r="F47" s="11">
        <v>0.8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85</v>
      </c>
      <c r="E48" s="10" t="s">
        <v>18</v>
      </c>
      <c r="F48" s="11">
        <v>0.8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38</v>
      </c>
      <c r="E49" s="10" t="s">
        <v>39</v>
      </c>
      <c r="F49" s="11">
        <v>1.9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24" t="s">
        <v>40</v>
      </c>
      <c r="D50" s="25"/>
      <c r="E50" s="10" t="s">
        <v>13</v>
      </c>
      <c r="F50" s="11">
        <v>1</v>
      </c>
      <c r="G50" s="12">
        <f>+G51</f>
        <v>0</v>
      </c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17" t="s">
        <v>40</v>
      </c>
      <c r="E51" s="10" t="s">
        <v>13</v>
      </c>
      <c r="F51" s="11">
        <v>1</v>
      </c>
      <c r="G51" s="12">
        <f>+G52+G53+G54+G55+G56+G57+G58+G59+G60+G61+G62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41</v>
      </c>
      <c r="E52" s="10" t="s">
        <v>24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42</v>
      </c>
      <c r="E53" s="10" t="s">
        <v>24</v>
      </c>
      <c r="F53" s="11">
        <v>1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43</v>
      </c>
      <c r="E54" s="10" t="s">
        <v>24</v>
      </c>
      <c r="F54" s="11">
        <v>1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44</v>
      </c>
      <c r="E55" s="10" t="s">
        <v>24</v>
      </c>
      <c r="F55" s="11">
        <v>1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45</v>
      </c>
      <c r="E56" s="10" t="s">
        <v>24</v>
      </c>
      <c r="F56" s="11">
        <v>1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46</v>
      </c>
      <c r="E57" s="10" t="s">
        <v>24</v>
      </c>
      <c r="F57" s="11">
        <v>1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47</v>
      </c>
      <c r="E58" s="10" t="s">
        <v>24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48</v>
      </c>
      <c r="E59" s="10" t="s">
        <v>24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49</v>
      </c>
      <c r="E60" s="10" t="s">
        <v>18</v>
      </c>
      <c r="F60" s="11">
        <v>0.7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86</v>
      </c>
      <c r="E61" s="10" t="s">
        <v>18</v>
      </c>
      <c r="F61" s="11">
        <v>4.2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50</v>
      </c>
      <c r="E62" s="10" t="s">
        <v>39</v>
      </c>
      <c r="F62" s="11">
        <v>3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24" t="s">
        <v>51</v>
      </c>
      <c r="C63" s="24"/>
      <c r="D63" s="25"/>
      <c r="E63" s="10" t="s">
        <v>13</v>
      </c>
      <c r="F63" s="11">
        <v>1</v>
      </c>
      <c r="G63" s="12">
        <f>+G64</f>
        <v>0</v>
      </c>
      <c r="H63" s="13"/>
      <c r="I63" s="14">
        <v>54</v>
      </c>
      <c r="J63" s="14">
        <v>2</v>
      </c>
    </row>
    <row r="64" spans="1:10" ht="42" customHeight="1" x14ac:dyDescent="0.15">
      <c r="A64" s="15"/>
      <c r="B64" s="16"/>
      <c r="C64" s="24" t="s">
        <v>51</v>
      </c>
      <c r="D64" s="25"/>
      <c r="E64" s="10" t="s">
        <v>13</v>
      </c>
      <c r="F64" s="11">
        <v>1</v>
      </c>
      <c r="G64" s="12">
        <f>+G65</f>
        <v>0</v>
      </c>
      <c r="H64" s="13"/>
      <c r="I64" s="14">
        <v>55</v>
      </c>
      <c r="J64" s="14">
        <v>3</v>
      </c>
    </row>
    <row r="65" spans="1:10" ht="42" customHeight="1" x14ac:dyDescent="0.15">
      <c r="A65" s="15"/>
      <c r="B65" s="16"/>
      <c r="C65" s="16"/>
      <c r="D65" s="17" t="s">
        <v>52</v>
      </c>
      <c r="E65" s="10" t="s">
        <v>13</v>
      </c>
      <c r="F65" s="11">
        <v>1</v>
      </c>
      <c r="G65" s="12">
        <f>+G66+G67+G68</f>
        <v>0</v>
      </c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88</v>
      </c>
      <c r="E66" s="10" t="s">
        <v>53</v>
      </c>
      <c r="F66" s="11">
        <v>10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87</v>
      </c>
      <c r="E67" s="10" t="s">
        <v>53</v>
      </c>
      <c r="F67" s="11">
        <v>10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89</v>
      </c>
      <c r="E68" s="10" t="s">
        <v>26</v>
      </c>
      <c r="F68" s="11">
        <v>30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23" t="s">
        <v>54</v>
      </c>
      <c r="B69" s="24"/>
      <c r="C69" s="24"/>
      <c r="D69" s="25"/>
      <c r="E69" s="10" t="s">
        <v>13</v>
      </c>
      <c r="F69" s="11">
        <v>1</v>
      </c>
      <c r="G69" s="12">
        <f>+G70+G78</f>
        <v>0</v>
      </c>
      <c r="H69" s="13"/>
      <c r="I69" s="14">
        <v>60</v>
      </c>
      <c r="J69" s="14"/>
    </row>
    <row r="70" spans="1:10" ht="42" customHeight="1" x14ac:dyDescent="0.15">
      <c r="A70" s="23" t="s">
        <v>55</v>
      </c>
      <c r="B70" s="24"/>
      <c r="C70" s="24"/>
      <c r="D70" s="25"/>
      <c r="E70" s="10" t="s">
        <v>13</v>
      </c>
      <c r="F70" s="11">
        <v>1</v>
      </c>
      <c r="G70" s="12">
        <f>+G71+G72</f>
        <v>0</v>
      </c>
      <c r="H70" s="13"/>
      <c r="I70" s="14">
        <v>61</v>
      </c>
      <c r="J70" s="14">
        <v>200</v>
      </c>
    </row>
    <row r="71" spans="1:10" ht="42" customHeight="1" x14ac:dyDescent="0.15">
      <c r="A71" s="23" t="s">
        <v>56</v>
      </c>
      <c r="B71" s="24"/>
      <c r="C71" s="24"/>
      <c r="D71" s="25"/>
      <c r="E71" s="10" t="s">
        <v>13</v>
      </c>
      <c r="F71" s="11">
        <v>1</v>
      </c>
      <c r="G71" s="18"/>
      <c r="H71" s="13"/>
      <c r="I71" s="14">
        <v>62</v>
      </c>
      <c r="J71" s="14"/>
    </row>
    <row r="72" spans="1:10" ht="42" customHeight="1" x14ac:dyDescent="0.15">
      <c r="A72" s="23" t="s">
        <v>57</v>
      </c>
      <c r="B72" s="24"/>
      <c r="C72" s="24"/>
      <c r="D72" s="25"/>
      <c r="E72" s="10" t="s">
        <v>13</v>
      </c>
      <c r="F72" s="11">
        <v>1</v>
      </c>
      <c r="G72" s="12">
        <f>+G73</f>
        <v>0</v>
      </c>
      <c r="H72" s="13"/>
      <c r="I72" s="14">
        <v>63</v>
      </c>
      <c r="J72" s="14">
        <v>1</v>
      </c>
    </row>
    <row r="73" spans="1:10" ht="42" customHeight="1" x14ac:dyDescent="0.15">
      <c r="A73" s="15"/>
      <c r="B73" s="24" t="s">
        <v>57</v>
      </c>
      <c r="C73" s="24"/>
      <c r="D73" s="25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2</v>
      </c>
    </row>
    <row r="74" spans="1:10" ht="42" customHeight="1" x14ac:dyDescent="0.15">
      <c r="A74" s="15"/>
      <c r="B74" s="16"/>
      <c r="C74" s="24" t="s">
        <v>57</v>
      </c>
      <c r="D74" s="25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3</v>
      </c>
    </row>
    <row r="75" spans="1:10" ht="42" customHeight="1" x14ac:dyDescent="0.15">
      <c r="A75" s="15"/>
      <c r="B75" s="16"/>
      <c r="C75" s="16"/>
      <c r="D75" s="17" t="s">
        <v>57</v>
      </c>
      <c r="E75" s="10" t="s">
        <v>13</v>
      </c>
      <c r="F75" s="11">
        <v>1</v>
      </c>
      <c r="G75" s="12">
        <f>+G76+G77</f>
        <v>0</v>
      </c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58</v>
      </c>
      <c r="E76" s="10" t="s">
        <v>59</v>
      </c>
      <c r="F76" s="11">
        <v>1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60</v>
      </c>
      <c r="E77" s="10" t="s">
        <v>13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23" t="s">
        <v>61</v>
      </c>
      <c r="B78" s="24"/>
      <c r="C78" s="24"/>
      <c r="D78" s="25"/>
      <c r="E78" s="10" t="s">
        <v>13</v>
      </c>
      <c r="F78" s="11">
        <v>1</v>
      </c>
      <c r="G78" s="12">
        <f>+G79</f>
        <v>0</v>
      </c>
      <c r="H78" s="13"/>
      <c r="I78" s="14">
        <v>69</v>
      </c>
      <c r="J78" s="14">
        <v>210</v>
      </c>
    </row>
    <row r="79" spans="1:10" ht="42" customHeight="1" x14ac:dyDescent="0.15">
      <c r="A79" s="23" t="s">
        <v>62</v>
      </c>
      <c r="B79" s="24"/>
      <c r="C79" s="24"/>
      <c r="D79" s="25"/>
      <c r="E79" s="10" t="s">
        <v>13</v>
      </c>
      <c r="F79" s="11">
        <v>1</v>
      </c>
      <c r="G79" s="18"/>
      <c r="H79" s="13"/>
      <c r="I79" s="14">
        <v>70</v>
      </c>
      <c r="J79" s="14"/>
    </row>
    <row r="80" spans="1:10" ht="42" customHeight="1" x14ac:dyDescent="0.15">
      <c r="A80" s="23" t="s">
        <v>63</v>
      </c>
      <c r="B80" s="24"/>
      <c r="C80" s="24"/>
      <c r="D80" s="25"/>
      <c r="E80" s="10" t="s">
        <v>13</v>
      </c>
      <c r="F80" s="11">
        <v>1</v>
      </c>
      <c r="G80" s="18"/>
      <c r="H80" s="13"/>
      <c r="I80" s="14">
        <v>71</v>
      </c>
      <c r="J80" s="14">
        <v>220</v>
      </c>
    </row>
    <row r="81" spans="1:10" ht="42" customHeight="1" x14ac:dyDescent="0.15">
      <c r="A81" s="23" t="s">
        <v>64</v>
      </c>
      <c r="B81" s="24"/>
      <c r="C81" s="24"/>
      <c r="D81" s="25"/>
      <c r="E81" s="10" t="s">
        <v>13</v>
      </c>
      <c r="F81" s="11">
        <v>1</v>
      </c>
      <c r="G81" s="12">
        <f>+G10+G80</f>
        <v>0</v>
      </c>
      <c r="H81" s="13"/>
      <c r="I81" s="14">
        <v>72</v>
      </c>
      <c r="J81" s="14">
        <v>30</v>
      </c>
    </row>
    <row r="82" spans="1:10" ht="42" customHeight="1" x14ac:dyDescent="0.15">
      <c r="A82" s="26" t="s">
        <v>65</v>
      </c>
      <c r="B82" s="27"/>
      <c r="C82" s="27"/>
      <c r="D82" s="28"/>
      <c r="E82" s="19" t="s">
        <v>66</v>
      </c>
      <c r="F82" s="20" t="s">
        <v>66</v>
      </c>
      <c r="G82" s="21">
        <f>G81</f>
        <v>0</v>
      </c>
      <c r="I82" s="22">
        <v>73</v>
      </c>
      <c r="J82" s="22">
        <v>90</v>
      </c>
    </row>
    <row r="83" spans="1:10" ht="42" customHeight="1" x14ac:dyDescent="0.15"/>
    <row r="84" spans="1:10" ht="42" customHeight="1" x14ac:dyDescent="0.15"/>
  </sheetData>
  <sheetProtection algorithmName="SHA-512" hashValue="2905JCJQYD/w/CUtzGD39LkCNZGG3mZoeInNWfFotFIr2oOqOIxh+aUAEAsC5n4kvCrTqZNIXSYZV1PSfATReg==" saltValue="sT1wajN2UY1qH91MIPJ2mg==" spinCount="100000" sheet="1" objects="1" scenarios="1"/>
  <mergeCells count="28">
    <mergeCell ref="A82:D8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8:D38"/>
    <mergeCell ref="C43:D43"/>
    <mergeCell ref="C50:D50"/>
    <mergeCell ref="B63:D63"/>
    <mergeCell ref="C64:D64"/>
    <mergeCell ref="A69:D69"/>
    <mergeCell ref="A70:D70"/>
    <mergeCell ref="A71:D71"/>
    <mergeCell ref="A80:D80"/>
    <mergeCell ref="A81:D81"/>
    <mergeCell ref="A72:D72"/>
    <mergeCell ref="B73:D73"/>
    <mergeCell ref="C74:D74"/>
    <mergeCell ref="A78:D78"/>
    <mergeCell ref="A79:D7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2025-03-07T02:12:49Z</cp:lastPrinted>
  <dcterms:created xsi:type="dcterms:W3CDTF">2014-01-09T08:55:00Z</dcterms:created>
  <dcterms:modified xsi:type="dcterms:W3CDTF">2025-03-07T02:12:51Z</dcterms:modified>
</cp:coreProperties>
</file>